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"/>
    </mc:Choice>
  </mc:AlternateContent>
  <xr:revisionPtr revIDLastSave="0" documentId="8_{1800B79A-9913-4530-9122-A8B8E785D583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Berekeningstool - Gopress incl." sheetId="1" r:id="rId1"/>
    <sheet name="Berekeningstool - Gopress excl." sheetId="3" r:id="rId2"/>
    <sheet name="Gegevens 2018" sheetId="2" state="hidden" r:id="rId3"/>
  </sheets>
  <definedNames>
    <definedName name="_xlnm.Print_Area" localSheetId="1">'Berekeningstool - Gopress excl.'!$A$1:$J$35</definedName>
    <definedName name="_xlnm.Print_Area" localSheetId="0">'Berekeningstool - Gopress incl.'!$A$1:$J$35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8" i="3" l="1"/>
  <c r="G11" i="3" l="1"/>
  <c r="G14" i="3" l="1"/>
  <c r="G14" i="1" l="1"/>
  <c r="G23" i="1" l="1"/>
  <c r="G21" i="1"/>
  <c r="G23" i="3"/>
  <c r="G21" i="3"/>
  <c r="G26" i="3" l="1"/>
  <c r="G26" i="1"/>
</calcChain>
</file>

<file path=xl/sharedStrings.xml><?xml version="1.0" encoding="utf-8"?>
<sst xmlns="http://schemas.openxmlformats.org/spreadsheetml/2006/main" count="673" uniqueCount="350">
  <si>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</si>
  <si>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</si>
  <si>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</si>
  <si>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</si>
  <si>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</si>
  <si>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</si>
  <si>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</si>
  <si>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</si>
  <si>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</si>
  <si>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</si>
  <si>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</si>
  <si>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</si>
  <si>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</si>
  <si>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</si>
  <si>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</si>
  <si>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</si>
  <si>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</si>
  <si>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</si>
  <si>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</si>
  <si>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</si>
  <si>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</si>
  <si>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</si>
  <si>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</si>
  <si>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</si>
  <si>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</si>
  <si>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</si>
  <si>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</si>
  <si>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</si>
  <si>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</si>
  <si>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</si>
  <si>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</si>
  <si>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</si>
  <si>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</si>
  <si>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</si>
  <si>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</si>
  <si>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</si>
  <si>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</si>
  <si>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</si>
  <si>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</si>
  <si>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</si>
  <si>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</si>
  <si>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</si>
  <si>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</si>
  <si>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</si>
  <si>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</si>
  <si>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</si>
  <si>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</si>
  <si>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</si>
  <si>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</si>
  <si>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</si>
  <si>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</si>
  <si>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</si>
  <si>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</si>
  <si>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</si>
  <si>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</si>
  <si>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</si>
  <si>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</si>
  <si>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</si>
  <si>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</si>
  <si>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</si>
  <si>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</si>
  <si>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</si>
  <si>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</si>
  <si>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</si>
  <si>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</si>
  <si>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</si>
  <si>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</si>
  <si>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</si>
  <si>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</si>
  <si>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</si>
  <si>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</si>
  <si>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</si>
  <si>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</si>
  <si>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</si>
  <si>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</si>
  <si>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</si>
  <si>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</si>
  <si>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</si>
  <si>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</si>
  <si>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</si>
  <si>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</si>
  <si>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</si>
  <si>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</si>
  <si>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</si>
  <si>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</si>
  <si>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</si>
  <si>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</si>
  <si>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</si>
  <si>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</si>
  <si>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</si>
  <si>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</si>
  <si>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</si>
  <si>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</si>
  <si>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</si>
  <si>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</si>
  <si>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</si>
  <si>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</si>
  <si>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</si>
  <si>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</si>
  <si>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</si>
  <si>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</si>
  <si>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</si>
  <si>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</si>
  <si>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</si>
  <si>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</si>
  <si>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</si>
  <si>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</si>
  <si>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</si>
  <si>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</si>
  <si>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</si>
  <si>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</si>
  <si>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</si>
  <si>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</si>
  <si>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</si>
  <si>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</si>
  <si>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</si>
  <si>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</si>
  <si>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</si>
  <si>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</si>
  <si>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</si>
  <si>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</si>
  <si>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</si>
  <si>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</si>
  <si>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</si>
  <si>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</si>
  <si>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</si>
  <si>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</si>
  <si>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</si>
  <si>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</si>
  <si>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</si>
  <si>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</si>
  <si>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</si>
  <si>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</si>
  <si>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</si>
  <si>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</si>
  <si>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</si>
  <si>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</si>
  <si>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</si>
  <si>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</si>
  <si>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</si>
  <si>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</si>
  <si>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</si>
  <si>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</si>
  <si>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</si>
  <si>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</si>
  <si>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</si>
  <si>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</si>
  <si>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</si>
  <si>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</si>
  <si>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</si>
  <si>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</si>
  <si>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</si>
  <si>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</si>
  <si>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</si>
  <si>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</si>
  <si>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</si>
  <si>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</si>
  <si>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</si>
  <si>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</si>
  <si>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</si>
  <si>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</si>
  <si>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</si>
  <si>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</si>
  <si>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</si>
  <si>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</si>
  <si>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</si>
  <si>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</si>
  <si>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</si>
  <si>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</si>
  <si>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</si>
  <si>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</si>
  <si>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</si>
  <si>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</si>
  <si>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</si>
  <si>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</si>
  <si>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</si>
  <si>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</si>
  <si>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</si>
  <si>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</si>
  <si>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</si>
  <si>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</si>
  <si>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</si>
  <si>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</si>
  <si>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</si>
  <si>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</si>
  <si>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</si>
  <si>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</si>
  <si>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</si>
  <si>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</si>
  <si>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</si>
  <si>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</si>
  <si>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</si>
  <si>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</si>
  <si>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</si>
  <si>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</si>
  <si>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</si>
  <si>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</si>
  <si>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</si>
  <si>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</si>
  <si>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</si>
  <si>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</si>
  <si>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</si>
  <si>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</si>
  <si>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</si>
  <si>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</si>
  <si>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</si>
  <si>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</si>
  <si>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</si>
  <si>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</si>
  <si>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</si>
  <si>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</si>
  <si>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</si>
  <si>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</si>
  <si>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</si>
  <si>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</si>
  <si>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</si>
  <si>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</si>
  <si>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</si>
  <si>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</si>
  <si>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</si>
  <si>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</si>
  <si>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</si>
  <si>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</si>
  <si>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</si>
  <si>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</si>
  <si>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</si>
  <si>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</si>
  <si>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</si>
  <si>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</si>
  <si>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</si>
  <si>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</si>
  <si>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</si>
  <si>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</si>
  <si>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</si>
  <si>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</si>
  <si>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</si>
  <si>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</si>
  <si>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</si>
  <si>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</si>
  <si>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</si>
  <si>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</si>
  <si>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</si>
  <si>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</si>
  <si>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</si>
  <si>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</si>
  <si>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</si>
  <si>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</si>
  <si>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</si>
  <si>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</si>
  <si>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</si>
  <si>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</si>
  <si>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</si>
  <si>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</si>
  <si>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</si>
  <si>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</si>
  <si>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</si>
  <si>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</si>
  <si>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</si>
  <si>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</si>
  <si>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</si>
  <si>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</si>
  <si>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</si>
  <si>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</si>
  <si>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</si>
  <si>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</si>
  <si>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</si>
  <si>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</si>
  <si>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</si>
  <si>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</si>
  <si>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</si>
  <si>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</si>
  <si>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</si>
  <si>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</si>
  <si>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</si>
  <si>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</si>
  <si>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</si>
  <si>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</si>
  <si>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</si>
  <si>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</si>
  <si>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</si>
  <si>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</si>
  <si>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</si>
  <si>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</si>
  <si>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</si>
  <si>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</si>
  <si>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</si>
  <si>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</si>
  <si>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</si>
  <si>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</si>
  <si>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</si>
  <si>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</si>
  <si>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</si>
  <si>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</si>
  <si>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</si>
  <si>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</si>
  <si>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</si>
  <si>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</si>
  <si>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</si>
  <si>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</si>
  <si>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</si>
  <si>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</si>
  <si>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</si>
  <si>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</si>
  <si>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</si>
  <si>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</si>
  <si>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</si>
  <si>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</si>
  <si>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</si>
  <si>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</si>
  <si>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</si>
  <si>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</si>
  <si>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</si>
  <si>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</si>
  <si>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</si>
  <si>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</si>
  <si>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</si>
  <si>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</si>
  <si>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</si>
  <si>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</si>
  <si>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</si>
  <si>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</si>
  <si>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</si>
  <si>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</si>
  <si>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</si>
  <si>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</si>
  <si>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</si>
  <si>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</si>
  <si>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</si>
  <si>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</si>
  <si>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</si>
  <si>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</si>
  <si>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</si>
  <si>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</si>
  <si>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</si>
  <si>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</si>
  <si>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</si>
  <si>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 xml:space="preserve">Als je in de loop van het jaar intekent, betaal je niet het volledige bedrag, maar pro rata het aantal resterende maanden van het jaar. </t>
  </si>
  <si>
    <t>Gopress</t>
  </si>
  <si>
    <t>http://www.cultuurconnect.be/diensten/gopress</t>
  </si>
  <si>
    <t>Gebaseerd op inwonersaantal</t>
  </si>
  <si>
    <t>Totaal Gopress</t>
  </si>
  <si>
    <t>Krantenarchief - Variabele kost</t>
  </si>
  <si>
    <t>Vaste kost (incl. btw)</t>
  </si>
  <si>
    <t>Kiosk - Variabele kost</t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</si>
  <si>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inclusief btw. </t>
    </r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</si>
  <si>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exclusief btw. </t>
    </r>
  </si>
  <si>
    <t>Vaste kost (excl. btw)</t>
  </si>
  <si>
    <t>Deze berekening is geldig tot en met 31 december 2022.</t>
  </si>
  <si>
    <t>€ 60,37 per duizend inwoners</t>
  </si>
  <si>
    <t>€ 63,29 per duizend inwoners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</si>
</sst>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0" fontId="3" fillId="2" borderId="14" xfId="0" applyFont="1" applyFill="1" applyBorder="1" applyProtection="1"/>
    <xf numFmtId="0" fontId="3" fillId="2" borderId="0" xfId="0" applyFont="1" applyFill="1" applyBorder="1" applyProtection="1"/>
    <xf numFmtId="165" fontId="3" fillId="2" borderId="11" xfId="0" applyNumberFormat="1" applyFont="1" applyFill="1" applyBorder="1" applyProtection="1"/>
    <xf numFmtId="0" fontId="0" fillId="2" borderId="15" xfId="0" applyFill="1" applyBorder="1" applyProtection="1"/>
    <xf numFmtId="0" fontId="13" fillId="2" borderId="0" xfId="0" applyFont="1" applyFill="1" applyBorder="1" applyProtection="1"/>
    <xf numFmtId="0" fontId="0" fillId="2" borderId="7" xfId="0" applyFill="1" applyBorder="1" applyProtection="1"/>
    <xf numFmtId="0" fontId="2" fillId="2" borderId="11" xfId="0" applyFont="1" applyFill="1" applyBorder="1" applyProtection="1"/>
    <xf numFmtId="0" fontId="11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0" fillId="2" borderId="6" xfId="0" applyFill="1" applyBorder="1"/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86435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28650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ensten/gopres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diensten/go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7" zoomScaleNormal="100" zoomScaleSheetLayoutView="100" workbookViewId="0">
      <selection activeCell="G13" sqref="G13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0" t="s">
        <v>337</v>
      </c>
      <c r="E4" s="70"/>
      <c r="F4" s="70"/>
      <c r="G4" s="70"/>
      <c r="H4" s="70"/>
      <c r="I4" s="70"/>
      <c r="J4" s="23"/>
    </row>
    <row r="5" spans="1:10" x14ac:dyDescent="0.25">
      <c r="A5" s="23"/>
      <c r="B5" s="23"/>
      <c r="C5" s="23"/>
      <c r="D5" s="70"/>
      <c r="E5" s="70"/>
      <c r="F5" s="70"/>
      <c r="G5" s="70"/>
      <c r="H5" s="70"/>
      <c r="I5" s="70"/>
      <c r="J5" s="23"/>
    </row>
    <row r="6" spans="1:10" x14ac:dyDescent="0.25">
      <c r="A6" s="23"/>
      <c r="B6" s="23"/>
      <c r="C6" s="23"/>
      <c r="D6" s="70"/>
      <c r="E6" s="70"/>
      <c r="F6" s="70"/>
      <c r="G6" s="70"/>
      <c r="H6" s="70"/>
      <c r="I6" s="70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338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60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342</v>
      </c>
      <c r="C17" s="28"/>
      <c r="D17" s="28"/>
      <c r="E17" s="28"/>
      <c r="F17" s="28"/>
      <c r="G17" s="67"/>
      <c r="H17" s="28"/>
      <c r="I17" s="61"/>
      <c r="J17" s="25"/>
    </row>
    <row r="18" spans="1:10" ht="16.5" thickBot="1" x14ac:dyDescent="0.3">
      <c r="A18" s="23"/>
      <c r="B18" s="37" t="s">
        <v>339</v>
      </c>
      <c r="C18" s="38"/>
      <c r="D18" s="38"/>
      <c r="E18" s="38"/>
      <c r="F18" s="38"/>
      <c r="G18" s="58">
        <f>(IF(G13&lt;10000,185.37,IF(G13&lt;15000,247.15,IF(G13&lt;25000,308.98,IF(G13&lt;40000,370.73,IF(G13&lt;50000,432.52,IF(G13&lt;65000,494.31,IF(G13&lt;85000,566.1,617.89))))))))*115.74/105.75</f>
        <v>202.88154893617022</v>
      </c>
      <c r="H18" s="38"/>
      <c r="I18" s="39"/>
      <c r="J18" s="25"/>
    </row>
    <row r="19" spans="1:10" ht="15.75" thickBot="1" x14ac:dyDescent="0.3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 x14ac:dyDescent="0.25">
      <c r="A20" s="23"/>
      <c r="B20" s="47" t="s">
        <v>341</v>
      </c>
      <c r="C20" s="48"/>
      <c r="D20" s="49"/>
      <c r="E20" s="27"/>
      <c r="F20" s="27"/>
      <c r="G20" s="67"/>
      <c r="H20" s="50"/>
      <c r="I20" s="51"/>
      <c r="J20" s="25"/>
    </row>
    <row r="21" spans="1:10" ht="16.5" thickBot="1" x14ac:dyDescent="0.3">
      <c r="A21" s="23"/>
      <c r="B21" s="37" t="s">
        <v>348</v>
      </c>
      <c r="C21" s="62"/>
      <c r="D21" s="38"/>
      <c r="E21" s="38"/>
      <c r="F21" s="62"/>
      <c r="G21" s="58">
        <f>G14*0.05516*115.74/105.75</f>
        <v>0</v>
      </c>
      <c r="H21" s="63"/>
      <c r="I21" s="52"/>
      <c r="J21" s="25"/>
    </row>
    <row r="22" spans="1:10" ht="16.5" thickBot="1" x14ac:dyDescent="0.3">
      <c r="A22" s="23"/>
      <c r="B22" s="25"/>
      <c r="C22" s="53"/>
      <c r="D22" s="45"/>
      <c r="E22" s="32"/>
      <c r="F22" s="32"/>
      <c r="G22" s="54"/>
      <c r="H22" s="46"/>
      <c r="I22" s="55"/>
      <c r="J22" s="25"/>
    </row>
    <row r="23" spans="1:10" ht="15.75" x14ac:dyDescent="0.25">
      <c r="A23" s="23"/>
      <c r="B23" s="47" t="s">
        <v>343</v>
      </c>
      <c r="C23" s="48"/>
      <c r="D23" s="49"/>
      <c r="E23" s="27"/>
      <c r="F23" s="27"/>
      <c r="G23" s="49">
        <f>G14*0.05783*115.74/105.75</f>
        <v>0</v>
      </c>
      <c r="H23" s="50"/>
      <c r="I23" s="51"/>
      <c r="J23" s="25"/>
    </row>
    <row r="24" spans="1:10" ht="16.5" thickBot="1" x14ac:dyDescent="0.3">
      <c r="A24" s="23"/>
      <c r="B24" s="37" t="s">
        <v>349</v>
      </c>
      <c r="C24" s="62"/>
      <c r="D24" s="38"/>
      <c r="E24" s="38"/>
      <c r="F24" s="62"/>
      <c r="G24" s="64"/>
      <c r="H24" s="63"/>
      <c r="I24" s="52"/>
      <c r="J24" s="25"/>
    </row>
    <row r="25" spans="1:10" ht="15.75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6.5" thickBot="1" x14ac:dyDescent="0.3">
      <c r="A26" s="23"/>
      <c r="B26" s="40" t="s">
        <v>340</v>
      </c>
      <c r="C26" s="41"/>
      <c r="D26" s="42"/>
      <c r="E26" s="43"/>
      <c r="F26" s="43"/>
      <c r="G26" s="42">
        <f>G23+G21+G18</f>
        <v>202.88154893617022</v>
      </c>
      <c r="H26" s="56"/>
      <c r="I26" s="59"/>
      <c r="J26" s="25"/>
    </row>
    <row r="27" spans="1:10" ht="15.75" x14ac:dyDescent="0.25">
      <c r="A27" s="23"/>
      <c r="B27" s="44"/>
      <c r="C27" s="25"/>
      <c r="D27" s="25"/>
      <c r="E27" s="25"/>
      <c r="F27" s="57"/>
      <c r="G27" s="25"/>
      <c r="H27" s="57"/>
      <c r="I27" s="25"/>
      <c r="J27" s="25"/>
    </row>
    <row r="28" spans="1:10" x14ac:dyDescent="0.25">
      <c r="A28" s="23"/>
      <c r="B28" s="44" t="s">
        <v>333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46" t="s">
        <v>347</v>
      </c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1" t="s">
        <v>344</v>
      </c>
    </row>
    <row r="31" spans="1:10" ht="30.95" customHeight="1" x14ac:dyDescent="0.25">
      <c r="A31" s="23"/>
      <c r="B31" s="71" t="s">
        <v>336</v>
      </c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 algorithmName="SHA-512" hashValue="DwcaixO39Ho54nZQfoWi8PfFBJmjbRQ53jsp4DDQ4NJdBIw7UiiHY9CoX8sxbogHzAQkbsCDKII+Ta+1hFTAAA==" saltValue="HpzjM5xAPSYaF7ktXXSc6Q==" spinCount="100000" sheet="1" selectLockedCells="1"/>
  <mergeCells count="3">
    <mergeCell ref="D8:I8"/>
    <mergeCell ref="D4:I6"/>
    <mergeCell ref="B31:J31"/>
  </mergeCells>
  <hyperlinks>
    <hyperlink ref="D8" r:id="rId1" xr:uid="{00000000-0004-0000-0000-000000000000}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opLeftCell="A7"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0" t="s">
        <v>337</v>
      </c>
      <c r="E4" s="70"/>
      <c r="F4" s="70"/>
      <c r="G4" s="70"/>
      <c r="H4" s="70"/>
      <c r="I4" s="70"/>
      <c r="J4" s="23"/>
    </row>
    <row r="5" spans="1:10" x14ac:dyDescent="0.25">
      <c r="A5" s="23"/>
      <c r="B5" s="23"/>
      <c r="C5" s="23"/>
      <c r="D5" s="70"/>
      <c r="E5" s="70"/>
      <c r="F5" s="70"/>
      <c r="G5" s="70"/>
      <c r="H5" s="70"/>
      <c r="I5" s="70"/>
      <c r="J5" s="23"/>
    </row>
    <row r="6" spans="1:10" x14ac:dyDescent="0.25">
      <c r="A6" s="23"/>
      <c r="B6" s="23"/>
      <c r="C6" s="23"/>
      <c r="D6" s="70"/>
      <c r="E6" s="70"/>
      <c r="F6" s="70"/>
      <c r="G6" s="70"/>
      <c r="H6" s="70"/>
      <c r="I6" s="70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338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>
        <f>'Berekeningstool - Gopress incl.'!G11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60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346</v>
      </c>
      <c r="C17" s="28"/>
      <c r="D17" s="28"/>
      <c r="E17" s="28"/>
      <c r="F17" s="28"/>
      <c r="G17" s="67"/>
      <c r="H17" s="28"/>
      <c r="I17" s="61"/>
      <c r="J17" s="25"/>
    </row>
    <row r="18" spans="1:10" ht="16.5" thickBot="1" x14ac:dyDescent="0.3">
      <c r="A18" s="23"/>
      <c r="B18" s="37" t="s">
        <v>339</v>
      </c>
      <c r="C18" s="38"/>
      <c r="D18" s="38"/>
      <c r="E18" s="38"/>
      <c r="F18" s="38"/>
      <c r="G18" s="58">
        <f>'Berekeningstool - Gopress incl.'!G18/1.21</f>
        <v>167.67070160014069</v>
      </c>
      <c r="H18" s="38"/>
      <c r="I18" s="39"/>
      <c r="J18" s="25"/>
    </row>
    <row r="19" spans="1:10" ht="15.75" thickBot="1" x14ac:dyDescent="0.3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 x14ac:dyDescent="0.25">
      <c r="A20" s="23"/>
      <c r="B20" s="47" t="s">
        <v>341</v>
      </c>
      <c r="C20" s="48"/>
      <c r="D20" s="49"/>
      <c r="E20" s="27"/>
      <c r="F20" s="27"/>
      <c r="G20" s="67"/>
      <c r="H20" s="50"/>
      <c r="I20" s="51"/>
      <c r="J20" s="25"/>
    </row>
    <row r="21" spans="1:10" ht="16.5" thickBot="1" x14ac:dyDescent="0.3">
      <c r="A21" s="23"/>
      <c r="B21" s="37"/>
      <c r="C21" s="62"/>
      <c r="D21" s="38"/>
      <c r="E21" s="38"/>
      <c r="F21" s="62"/>
      <c r="G21" s="58">
        <f>'Berekeningstool - Gopress incl.'!G21/1.21</f>
        <v>0</v>
      </c>
      <c r="H21" s="63"/>
      <c r="I21" s="52"/>
      <c r="J21" s="25"/>
    </row>
    <row r="22" spans="1:10" ht="16.5" thickBot="1" x14ac:dyDescent="0.3">
      <c r="A22" s="23"/>
      <c r="B22" s="25"/>
      <c r="C22" s="53"/>
      <c r="D22" s="45"/>
      <c r="E22" s="32"/>
      <c r="F22" s="32"/>
      <c r="G22" s="54"/>
      <c r="H22" s="46"/>
      <c r="I22" s="55"/>
      <c r="J22" s="25"/>
    </row>
    <row r="23" spans="1:10" ht="15.75" x14ac:dyDescent="0.25">
      <c r="A23" s="23"/>
      <c r="B23" s="47" t="s">
        <v>343</v>
      </c>
      <c r="C23" s="48"/>
      <c r="D23" s="49"/>
      <c r="E23" s="27"/>
      <c r="F23" s="27"/>
      <c r="G23" s="49">
        <f>'Berekeningstool - Gopress incl.'!G23/1.21</f>
        <v>0</v>
      </c>
      <c r="H23" s="50"/>
      <c r="I23" s="51"/>
      <c r="J23" s="25"/>
    </row>
    <row r="24" spans="1:10" ht="16.5" thickBot="1" x14ac:dyDescent="0.3">
      <c r="A24" s="23"/>
      <c r="B24" s="37"/>
      <c r="C24" s="62"/>
      <c r="D24" s="38"/>
      <c r="E24" s="38"/>
      <c r="F24" s="62"/>
      <c r="G24" s="64"/>
      <c r="H24" s="63"/>
      <c r="I24" s="52"/>
      <c r="J24" s="25"/>
    </row>
    <row r="25" spans="1:10" ht="15.75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6.5" thickBot="1" x14ac:dyDescent="0.3">
      <c r="A26" s="23"/>
      <c r="B26" s="40" t="s">
        <v>340</v>
      </c>
      <c r="C26" s="41"/>
      <c r="D26" s="42"/>
      <c r="E26" s="43"/>
      <c r="F26" s="43"/>
      <c r="G26" s="42">
        <f>G23+G21+G18</f>
        <v>167.67070160014069</v>
      </c>
      <c r="H26" s="56"/>
      <c r="I26" s="59"/>
      <c r="J26" s="25"/>
    </row>
    <row r="27" spans="1:10" ht="15.75" x14ac:dyDescent="0.25">
      <c r="A27" s="23"/>
      <c r="B27" s="44"/>
      <c r="C27" s="25"/>
      <c r="D27" s="25"/>
      <c r="E27" s="25"/>
      <c r="F27" s="57"/>
      <c r="G27" s="25"/>
      <c r="H27" s="57"/>
      <c r="I27" s="25"/>
      <c r="J27" s="25"/>
    </row>
    <row r="28" spans="1:10" x14ac:dyDescent="0.25">
      <c r="A28" s="23"/>
      <c r="B28" s="44" t="s">
        <v>333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46" t="s">
        <v>347</v>
      </c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1" t="s">
        <v>345</v>
      </c>
    </row>
    <row r="31" spans="1:10" ht="30.95" customHeight="1" x14ac:dyDescent="0.25">
      <c r="A31" s="23"/>
      <c r="B31" s="71" t="s">
        <v>336</v>
      </c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 algorithmName="SHA-512" hashValue="egHJV8TbrmgbFh+kxmEGAX90bHbhoXFqpWHGNv3fAeOAH4xGpOixiV3E6Uw0ppWUC6gNenjpbrYYhduUtLUoHQ==" saltValue="RHAr+YgyBbsP7ZSBEjozog==" spinCount="100000" sheet="1" selectLockedCells="1"/>
  <mergeCells count="3">
    <mergeCell ref="D4:I6"/>
    <mergeCell ref="D8:I8"/>
    <mergeCell ref="B31:J31"/>
  </mergeCells>
  <hyperlinks>
    <hyperlink ref="D8" r:id="rId1" xr:uid="{00000000-0004-0000-0100-000000000000}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Gopress incl.</vt:lpstr>
      <vt:lpstr>Berekeningstool - Gopress excl.</vt:lpstr>
      <vt:lpstr>Gegevens 2018</vt:lpstr>
      <vt:lpstr>'Berekeningstool - Gopress excl.'!Afdrukbereik</vt:lpstr>
      <vt:lpstr>'Berekeningstool - Gopress incl.'!Afdrukbereik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</cp:lastModifiedBy>
  <dcterms:created xsi:type="dcterms:W3CDTF">2018-07-09T08:57:46Z</dcterms:created>
  <dcterms:modified xsi:type="dcterms:W3CDTF">2022-01-11T14:32:07Z</dcterms:modified>
</cp:coreProperties>
</file>