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2023\"/>
    </mc:Choice>
  </mc:AlternateContent>
  <xr:revisionPtr revIDLastSave="0" documentId="13_ncr:1_{026E6F78-75DC-42E9-8EEE-2776625980F0}" xr6:coauthVersionLast="36" xr6:coauthVersionMax="36" xr10:uidLastSave="{00000000-0000-0000-0000-000000000000}"/>
  <bookViews>
    <workbookView xWindow="0" yWindow="0" windowWidth="19200" windowHeight="7050" activeTab="1" xr2:uid="{00000000-000D-0000-FFFF-FFFF00000000}"/>
  </bookViews>
  <sheets>
    <sheet name="Berekeningstool - Gopress incl." sheetId="1" r:id="rId1"/>
    <sheet name="Berekeningstool - Gopress excl." sheetId="3" r:id="rId2"/>
    <sheet name="Gegevens 2018" sheetId="2" state="hidden" r:id="rId3"/>
  </sheets>
  <definedNames>
    <definedName name="_xlnm.Print_Area" localSheetId="1">'Berekeningstool - Gopress excl.'!$A$1:$J$35</definedName>
    <definedName name="_xlnm.Print_Area" localSheetId="0">'Berekeningstool - Gopress incl.'!$A$1:$J$35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G18" i="1"/>
  <c r="G18" i="3" l="1"/>
  <c r="G11" i="3" l="1"/>
  <c r="G14" i="3" l="1"/>
  <c r="G14" i="1" l="1"/>
  <c r="G21" i="1" l="1"/>
  <c r="G21" i="3" s="1"/>
  <c r="G23" i="1"/>
  <c r="G23" i="3"/>
  <c r="G26" i="3" l="1"/>
  <c r="G26" i="1"/>
</calcChain>
</file>

<file path=xl/sharedStrings.xml><?xml version="1.0" encoding="utf-8"?>
<sst xmlns="http://schemas.openxmlformats.org/spreadsheetml/2006/main" count="672" uniqueCount="350">
  <si>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</si>
  <si>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</si>
  <si>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</si>
  <si>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</si>
  <si>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</si>
  <si>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</si>
  <si>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</si>
  <si>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</si>
  <si>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</si>
  <si>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</si>
  <si>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</si>
  <si>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</si>
  <si>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</si>
  <si>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</si>
  <si>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</si>
  <si>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</si>
  <si>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</si>
  <si>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</si>
  <si>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</si>
  <si>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</si>
  <si>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</si>
  <si>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</si>
  <si>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</si>
  <si>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</si>
  <si>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</si>
  <si>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</si>
  <si>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</si>
  <si>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</si>
  <si>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</si>
  <si>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</si>
  <si>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</si>
  <si>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</si>
  <si>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</si>
  <si>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</si>
  <si>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</si>
  <si>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</si>
  <si>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</si>
  <si>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</si>
  <si>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</si>
  <si>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</si>
  <si>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</si>
  <si>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</si>
  <si>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</si>
  <si>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</si>
  <si>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</si>
  <si>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</si>
  <si>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</si>
  <si>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</si>
  <si>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</si>
  <si>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</si>
  <si>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</si>
  <si>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</si>
  <si>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</si>
  <si>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</si>
  <si>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</si>
  <si>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</si>
  <si>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</si>
  <si>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</si>
  <si>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</si>
  <si>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</si>
  <si>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</si>
  <si>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</si>
  <si>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</si>
  <si>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</si>
  <si>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</si>
  <si>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</si>
  <si>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</si>
  <si>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</si>
  <si>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</si>
  <si>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</si>
  <si>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</si>
  <si>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</si>
  <si>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</si>
  <si>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</si>
  <si>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</si>
  <si>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</si>
  <si>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</si>
  <si>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</si>
  <si>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</si>
  <si>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</si>
  <si>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</si>
  <si>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</si>
  <si>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</si>
  <si>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</si>
  <si>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</si>
  <si>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</si>
  <si>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</si>
  <si>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</si>
  <si>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</si>
  <si>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</si>
  <si>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</si>
  <si>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</si>
  <si>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</si>
  <si>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</si>
  <si>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</si>
  <si>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</si>
  <si>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</si>
  <si>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</si>
  <si>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</si>
  <si>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</si>
  <si>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</si>
  <si>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</si>
  <si>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</si>
  <si>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</si>
  <si>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</si>
  <si>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</si>
  <si>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</si>
  <si>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</si>
  <si>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</si>
  <si>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</si>
  <si>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</si>
  <si>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</si>
  <si>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</si>
  <si>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</si>
  <si>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</si>
  <si>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</si>
  <si>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</si>
  <si>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</si>
  <si>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</si>
  <si>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</si>
  <si>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</si>
  <si>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</si>
  <si>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</si>
  <si>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</si>
  <si>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</si>
  <si>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</si>
  <si>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</si>
  <si>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</si>
  <si>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</si>
  <si>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</si>
  <si>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</si>
  <si>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</si>
  <si>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</si>
  <si>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</si>
  <si>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</si>
  <si>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</si>
  <si>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</si>
  <si>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</si>
  <si>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</si>
  <si>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</si>
  <si>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</si>
  <si>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</si>
  <si>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</si>
  <si>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</si>
  <si>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</si>
  <si>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</si>
  <si>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</si>
  <si>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</si>
  <si>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</si>
  <si>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</si>
  <si>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</si>
  <si>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</si>
  <si>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</si>
  <si>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</si>
  <si>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</si>
  <si>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</si>
  <si>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</si>
  <si>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</si>
  <si>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</si>
  <si>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</si>
  <si>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</si>
  <si>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</si>
  <si>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</si>
  <si>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</si>
  <si>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</si>
  <si>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</si>
  <si>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</si>
  <si>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</si>
  <si>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</si>
  <si>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</si>
  <si>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</si>
  <si>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</si>
  <si>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</si>
  <si>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</si>
  <si>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</si>
  <si>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</si>
  <si>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</si>
  <si>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</si>
  <si>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</si>
  <si>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</si>
  <si>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</si>
  <si>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</si>
  <si>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</si>
  <si>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</si>
  <si>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</si>
  <si>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</si>
  <si>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</si>
  <si>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</si>
  <si>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</si>
  <si>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</si>
  <si>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</si>
  <si>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</si>
  <si>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</si>
  <si>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</si>
  <si>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</si>
  <si>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</si>
  <si>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</si>
  <si>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</si>
  <si>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</si>
  <si>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</si>
  <si>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</si>
  <si>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</si>
  <si>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</si>
  <si>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</si>
  <si>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</si>
  <si>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</si>
  <si>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</si>
  <si>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</si>
  <si>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</si>
  <si>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</si>
  <si>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</si>
  <si>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</si>
  <si>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</si>
  <si>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</si>
  <si>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</si>
  <si>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</si>
  <si>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</si>
  <si>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</si>
  <si>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</si>
  <si>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</si>
  <si>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</si>
  <si>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</si>
  <si>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</si>
  <si>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</si>
  <si>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</si>
  <si>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</si>
  <si>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</si>
  <si>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</si>
  <si>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</si>
  <si>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</si>
  <si>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</si>
  <si>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</si>
  <si>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</si>
  <si>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</si>
  <si>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</si>
  <si>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</si>
  <si>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</si>
  <si>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</si>
  <si>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</si>
  <si>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</si>
  <si>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</si>
  <si>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</si>
  <si>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</si>
  <si>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</si>
  <si>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</si>
  <si>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</si>
  <si>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</si>
  <si>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</si>
  <si>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</si>
  <si>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</si>
  <si>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</si>
  <si>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</si>
  <si>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</si>
  <si>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</si>
  <si>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</si>
  <si>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</si>
  <si>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</si>
  <si>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</si>
  <si>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</si>
  <si>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</si>
  <si>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</si>
  <si>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</si>
  <si>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</si>
  <si>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</si>
  <si>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</si>
  <si>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</si>
  <si>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</si>
  <si>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</si>
  <si>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</si>
  <si>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</si>
  <si>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</si>
  <si>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</si>
  <si>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</si>
  <si>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</si>
  <si>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</si>
  <si>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</si>
  <si>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</si>
  <si>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</si>
  <si>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</si>
  <si>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</si>
  <si>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</si>
  <si>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</si>
  <si>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</si>
  <si>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</si>
  <si>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</si>
  <si>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</si>
  <si>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</si>
  <si>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</si>
  <si>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</si>
  <si>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</si>
  <si>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</si>
  <si>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</si>
  <si>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</si>
  <si>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</si>
  <si>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</si>
  <si>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</si>
  <si>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</si>
  <si>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</si>
  <si>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</si>
  <si>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</si>
  <si>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</si>
  <si>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</si>
  <si>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</si>
  <si>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</si>
  <si>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</si>
  <si>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</si>
  <si>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</si>
  <si>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</si>
  <si>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</si>
  <si>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</si>
  <si>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</si>
  <si>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</si>
  <si>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</si>
  <si>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</si>
  <si>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</si>
  <si>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</si>
  <si>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</si>
  <si>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</si>
  <si>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</si>
  <si>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</si>
  <si>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</si>
  <si>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</si>
  <si>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</si>
  <si>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</si>
  <si>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</si>
  <si>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</si>
  <si>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</si>
  <si>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</si>
  <si>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</si>
  <si>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</si>
  <si>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</si>
  <si>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</si>
  <si>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</si>
  <si>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</si>
  <si>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Afronding inwoneraantal naar beneden (vb. 12497 wordt 12000)</t>
  </si>
  <si>
    <t>Aantal inwoners (afgerond):</t>
  </si>
  <si>
    <t xml:space="preserve">Als je in de loop van het jaar intekent, betaal je niet het volledige bedrag, maar pro rata het aantal resterende maanden van het jaar. </t>
  </si>
  <si>
    <t>Gopress</t>
  </si>
  <si>
    <t>http://www.cultuurconnect.be/diensten/gopress</t>
  </si>
  <si>
    <t>Gebaseerd op inwonersaantal</t>
  </si>
  <si>
    <t>Totaal Gopress</t>
  </si>
  <si>
    <t>Krantenarchief - Variabele kost</t>
  </si>
  <si>
    <t>Vaste kost (incl. btw)</t>
  </si>
  <si>
    <t>Kiosk - Variabele kost</t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</si>
  <si>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inclusief btw. </t>
    </r>
  </si>
  <si>
    <r>
      <t>Alle prijzen zijn steeds</t>
    </r>
    <r>
      <rPr>
        <b/>
        <sz val="11"/>
        <color theme="1"/>
        <rFont val="Calibri"/>
        <family val="2"/>
        <scheme val="minor"/>
      </rPr>
      <t xml:space="preserve"> exclusief btw. </t>
    </r>
  </si>
  <si>
    <t>Vaste kost (excl. btw)</t>
  </si>
  <si>
    <t>€ 66,62 per duizend inwoners</t>
  </si>
  <si>
    <t>€ 69,84 per duizend inwoners</t>
  </si>
  <si>
    <t>Deze berekening is geldig tot en met 31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</si>
</sst>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14" xfId="0" applyFont="1" applyFill="1" applyBorder="1" applyProtection="1"/>
    <xf numFmtId="0" fontId="3" fillId="2" borderId="0" xfId="0" applyFont="1" applyFill="1" applyBorder="1" applyProtection="1"/>
    <xf numFmtId="165" fontId="3" fillId="2" borderId="11" xfId="0" applyNumberFormat="1" applyFont="1" applyFill="1" applyBorder="1" applyProtection="1"/>
    <xf numFmtId="0" fontId="0" fillId="2" borderId="15" xfId="0" applyFill="1" applyBorder="1" applyProtection="1"/>
    <xf numFmtId="0" fontId="13" fillId="2" borderId="0" xfId="0" applyFont="1" applyFill="1" applyBorder="1" applyProtection="1"/>
    <xf numFmtId="0" fontId="0" fillId="2" borderId="7" xfId="0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5" fontId="2" fillId="2" borderId="11" xfId="0" applyNumberFormat="1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0" fillId="2" borderId="6" xfId="0" applyFill="1" applyBorder="1"/>
    <xf numFmtId="0" fontId="15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86435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31</xdr:row>
      <xdr:rowOff>139700</xdr:rowOff>
    </xdr:from>
    <xdr:to>
      <xdr:col>6</xdr:col>
      <xdr:colOff>565150</xdr:colOff>
      <xdr:row>35</xdr:row>
      <xdr:rowOff>177800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86500"/>
          <a:ext cx="23368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diensten/gopres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ultuurconnect.be/diensten/gopr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opLeftCell="A7" zoomScaleNormal="100" zoomScaleSheetLayoutView="100" workbookViewId="0">
      <selection activeCell="D8" sqref="D8:I8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342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(IF(G13&lt;10000,185.37,IF(G13&lt;15000,247.15,IF(G13&lt;25000,308.98,IF(G13&lt;40000,370.73,IF(G13&lt;50000,432.52,IF(G13&lt;65000,494.31,IF(G13&lt;85000,566.1,617.89))))))))*127.72/105.75</f>
        <v>223.88138439716312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 t="s">
        <v>347</v>
      </c>
      <c r="C21" s="62"/>
      <c r="D21" s="38"/>
      <c r="E21" s="38"/>
      <c r="F21" s="62"/>
      <c r="G21" s="58">
        <f>G14*0.05516*127.72/105.75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G14*0.05783*127.72/105.75</f>
        <v>0</v>
      </c>
      <c r="H23" s="50"/>
      <c r="I23" s="51"/>
      <c r="J23" s="25"/>
    </row>
    <row r="24" spans="1:10" ht="16.5" thickBot="1" x14ac:dyDescent="0.3">
      <c r="A24" s="23"/>
      <c r="B24" s="37" t="s">
        <v>348</v>
      </c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223.88138439716312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">
        <v>349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344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algorithmName="SHA-512" hashValue="7+5+HkAdmqYveJ4BiYD6hQHCE/F7fPh8JUlVbRYnOaJxPYPbgSzDdQ5MoxJlYfgHJoAl9UAoZxrSj5c+GaIoow==" saltValue="p6LGdBSmCUbFqBgZXT8s2Q==" spinCount="100000" sheet="1" selectLockedCells="1"/>
  <mergeCells count="3">
    <mergeCell ref="D8:I8"/>
    <mergeCell ref="D4:I6"/>
    <mergeCell ref="B31:J31"/>
  </mergeCells>
  <hyperlinks>
    <hyperlink ref="D8" r:id="rId1" xr:uid="{00000000-0004-0000-0000-000000000000}"/>
  </hyperlinks>
  <pageMargins left="0.7" right="0.7" top="0.75" bottom="0.75" header="0.3" footer="0.3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topLeftCell="A7" zoomScaleNormal="100" zoomScaleSheetLayoutView="100" workbookViewId="0">
      <selection activeCell="G13" sqref="G13"/>
    </sheetView>
  </sheetViews>
  <sheetFormatPr defaultColWidth="8.7109375" defaultRowHeight="15" x14ac:dyDescent="0.25"/>
  <cols>
    <col min="1" max="3" width="8.7109375" style="1"/>
    <col min="4" max="4" width="9.42578125" style="1" bestFit="1" customWidth="1"/>
    <col min="5" max="6" width="8.7109375" style="1"/>
    <col min="7" max="7" width="13.5703125" style="1" bestFit="1" customWidth="1"/>
    <col min="8" max="16384" width="8.7109375" style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70" t="s">
        <v>337</v>
      </c>
      <c r="E4" s="70"/>
      <c r="F4" s="70"/>
      <c r="G4" s="70"/>
      <c r="H4" s="70"/>
      <c r="I4" s="70"/>
      <c r="J4" s="23"/>
    </row>
    <row r="5" spans="1:10" x14ac:dyDescent="0.25">
      <c r="A5" s="23"/>
      <c r="B5" s="23"/>
      <c r="C5" s="23"/>
      <c r="D5" s="70"/>
      <c r="E5" s="70"/>
      <c r="F5" s="70"/>
      <c r="G5" s="70"/>
      <c r="H5" s="70"/>
      <c r="I5" s="70"/>
      <c r="J5" s="23"/>
    </row>
    <row r="6" spans="1:10" x14ac:dyDescent="0.25">
      <c r="A6" s="23"/>
      <c r="B6" s="23"/>
      <c r="C6" s="23"/>
      <c r="D6" s="70"/>
      <c r="E6" s="70"/>
      <c r="F6" s="70"/>
      <c r="G6" s="70"/>
      <c r="H6" s="70"/>
      <c r="I6" s="70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338</v>
      </c>
      <c r="E8" s="69"/>
      <c r="F8" s="69"/>
      <c r="G8" s="69"/>
      <c r="H8" s="69"/>
      <c r="I8" s="69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65">
        <f>'Berekeningstool - Gopress incl.'!G11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66"/>
      <c r="H13" s="25"/>
      <c r="I13" s="33"/>
      <c r="J13" s="25"/>
    </row>
    <row r="14" spans="1:10" ht="15.75" x14ac:dyDescent="0.25">
      <c r="A14" s="23"/>
      <c r="B14" s="35" t="s">
        <v>335</v>
      </c>
      <c r="C14" s="25"/>
      <c r="D14" s="25"/>
      <c r="E14" s="25"/>
      <c r="F14" s="25"/>
      <c r="G14" s="34">
        <f>FLOOR(G13,1000)</f>
        <v>0</v>
      </c>
      <c r="H14" s="25"/>
      <c r="I14" s="36"/>
      <c r="J14" s="25"/>
    </row>
    <row r="15" spans="1:10" ht="15.75" thickBot="1" x14ac:dyDescent="0.3">
      <c r="A15" s="23"/>
      <c r="B15" s="37" t="s">
        <v>334</v>
      </c>
      <c r="C15" s="38"/>
      <c r="D15" s="38"/>
      <c r="E15" s="38"/>
      <c r="F15" s="38"/>
      <c r="G15" s="38"/>
      <c r="H15" s="38"/>
      <c r="I15" s="39"/>
      <c r="J15" s="25"/>
    </row>
    <row r="16" spans="1:10" ht="15.75" thickBot="1" x14ac:dyDescent="0.3">
      <c r="A16" s="23"/>
      <c r="B16" s="60"/>
      <c r="C16" s="25"/>
      <c r="D16" s="25"/>
      <c r="E16" s="25"/>
      <c r="F16" s="25"/>
      <c r="G16" s="25"/>
      <c r="H16" s="25"/>
      <c r="I16" s="25"/>
      <c r="J16" s="25"/>
    </row>
    <row r="17" spans="1:10" ht="15.75" x14ac:dyDescent="0.25">
      <c r="A17" s="23"/>
      <c r="B17" s="47" t="s">
        <v>346</v>
      </c>
      <c r="C17" s="28"/>
      <c r="D17" s="28"/>
      <c r="E17" s="28"/>
      <c r="F17" s="28"/>
      <c r="G17" s="67"/>
      <c r="H17" s="28"/>
      <c r="I17" s="61"/>
      <c r="J17" s="25"/>
    </row>
    <row r="18" spans="1:10" ht="16.5" thickBot="1" x14ac:dyDescent="0.3">
      <c r="A18" s="23"/>
      <c r="B18" s="37" t="s">
        <v>339</v>
      </c>
      <c r="C18" s="38"/>
      <c r="D18" s="38"/>
      <c r="E18" s="38"/>
      <c r="F18" s="38"/>
      <c r="G18" s="58">
        <f>'Berekeningstool - Gopress incl.'!G18/1.21</f>
        <v>185.02593751831662</v>
      </c>
      <c r="H18" s="38"/>
      <c r="I18" s="39"/>
      <c r="J18" s="25"/>
    </row>
    <row r="19" spans="1:10" ht="15.75" thickBot="1" x14ac:dyDescent="0.3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5.75" x14ac:dyDescent="0.25">
      <c r="A20" s="23"/>
      <c r="B20" s="47" t="s">
        <v>341</v>
      </c>
      <c r="C20" s="48"/>
      <c r="D20" s="49"/>
      <c r="E20" s="27"/>
      <c r="F20" s="27"/>
      <c r="G20" s="67"/>
      <c r="H20" s="50"/>
      <c r="I20" s="51"/>
      <c r="J20" s="25"/>
    </row>
    <row r="21" spans="1:10" ht="16.5" thickBot="1" x14ac:dyDescent="0.3">
      <c r="A21" s="23"/>
      <c r="B21" s="37"/>
      <c r="C21" s="62"/>
      <c r="D21" s="38"/>
      <c r="E21" s="38"/>
      <c r="F21" s="62"/>
      <c r="G21" s="58">
        <f>'Berekeningstool - Gopress incl.'!G21/1.21</f>
        <v>0</v>
      </c>
      <c r="H21" s="63"/>
      <c r="I21" s="52"/>
      <c r="J21" s="25"/>
    </row>
    <row r="22" spans="1:10" ht="16.5" thickBot="1" x14ac:dyDescent="0.3">
      <c r="A22" s="23"/>
      <c r="B22" s="25"/>
      <c r="C22" s="53"/>
      <c r="D22" s="45"/>
      <c r="E22" s="32"/>
      <c r="F22" s="32"/>
      <c r="G22" s="54"/>
      <c r="H22" s="46"/>
      <c r="I22" s="55"/>
      <c r="J22" s="25"/>
    </row>
    <row r="23" spans="1:10" ht="15.75" x14ac:dyDescent="0.25">
      <c r="A23" s="23"/>
      <c r="B23" s="47" t="s">
        <v>343</v>
      </c>
      <c r="C23" s="48"/>
      <c r="D23" s="49"/>
      <c r="E23" s="27"/>
      <c r="F23" s="27"/>
      <c r="G23" s="49">
        <f>'Berekeningstool - Gopress incl.'!G23/1.21</f>
        <v>0</v>
      </c>
      <c r="H23" s="50"/>
      <c r="I23" s="51"/>
      <c r="J23" s="25"/>
    </row>
    <row r="24" spans="1:10" ht="16.5" thickBot="1" x14ac:dyDescent="0.3">
      <c r="A24" s="23"/>
      <c r="B24" s="37"/>
      <c r="C24" s="62"/>
      <c r="D24" s="38"/>
      <c r="E24" s="38"/>
      <c r="F24" s="62"/>
      <c r="G24" s="64"/>
      <c r="H24" s="63"/>
      <c r="I24" s="52"/>
      <c r="J24" s="25"/>
    </row>
    <row r="25" spans="1:10" ht="15.75" thickBot="1" x14ac:dyDescent="0.3">
      <c r="A25" s="23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16.5" thickBot="1" x14ac:dyDescent="0.3">
      <c r="A26" s="23"/>
      <c r="B26" s="40" t="s">
        <v>340</v>
      </c>
      <c r="C26" s="41"/>
      <c r="D26" s="42"/>
      <c r="E26" s="43"/>
      <c r="F26" s="43"/>
      <c r="G26" s="42">
        <f>G23+G21+G18</f>
        <v>185.02593751831662</v>
      </c>
      <c r="H26" s="56"/>
      <c r="I26" s="59"/>
      <c r="J26" s="25"/>
    </row>
    <row r="27" spans="1:10" ht="15.75" x14ac:dyDescent="0.25">
      <c r="A27" s="23"/>
      <c r="B27" s="44"/>
      <c r="C27" s="25"/>
      <c r="D27" s="25"/>
      <c r="E27" s="25"/>
      <c r="F27" s="57"/>
      <c r="G27" s="25"/>
      <c r="H27" s="57"/>
      <c r="I27" s="25"/>
      <c r="J27" s="25"/>
    </row>
    <row r="28" spans="1:10" x14ac:dyDescent="0.25">
      <c r="A28" s="23"/>
      <c r="B28" s="44" t="s">
        <v>333</v>
      </c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23"/>
      <c r="B29" s="46" t="str">
        <f>'Berekeningstool - Gopress incl.'!B29</f>
        <v>Deze berekening is geldig tot en met 31 december 2023.</v>
      </c>
      <c r="C29" s="23"/>
      <c r="D29" s="23"/>
      <c r="E29" s="23"/>
      <c r="F29" s="23"/>
      <c r="G29" s="23"/>
      <c r="H29" s="23"/>
      <c r="I29" s="23"/>
      <c r="J29" s="23"/>
    </row>
    <row r="30" spans="1:10" x14ac:dyDescent="0.25">
      <c r="A30" s="23"/>
      <c r="B30" s="1" t="s">
        <v>345</v>
      </c>
    </row>
    <row r="31" spans="1:10" ht="30.95" customHeight="1" x14ac:dyDescent="0.25">
      <c r="A31" s="23"/>
      <c r="B31" s="71" t="s">
        <v>336</v>
      </c>
      <c r="C31" s="71"/>
      <c r="D31" s="71"/>
      <c r="E31" s="71"/>
      <c r="F31" s="71"/>
      <c r="G31" s="71"/>
      <c r="H31" s="71"/>
      <c r="I31" s="71"/>
      <c r="J31" s="71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 algorithmName="SHA-512" hashValue="s5K0E8sUzcj+2o9jsz99DMHZNXiD+sVjNfalHQaoKJ2RsHCLpqkGH0uihhqTvAek/3Zm70fji+OlvBYzI7TeYA==" saltValue="rr3w+wUYTeqr+G9joT1hBg==" spinCount="100000" sheet="1" selectLockedCells="1"/>
  <mergeCells count="3">
    <mergeCell ref="D4:I6"/>
    <mergeCell ref="D8:I8"/>
    <mergeCell ref="B31:J31"/>
  </mergeCells>
  <hyperlinks>
    <hyperlink ref="D8" r:id="rId1" xr:uid="{00000000-0004-0000-0100-000000000000}"/>
  </hyperlinks>
  <pageMargins left="0.7" right="0.7" top="0.75" bottom="0.75" header="0.3" footer="0.3"/>
  <pageSetup paperSize="9" scale="9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Gopress incl.</vt:lpstr>
      <vt:lpstr>Berekeningstool - Gopress excl.</vt:lpstr>
      <vt:lpstr>Gegevens 2018</vt:lpstr>
      <vt:lpstr>'Berekeningstool - Gopress excl.'!Afdrukbereik</vt:lpstr>
      <vt:lpstr>'Berekeningstool - Gopress incl.'!Afdrukbereik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2023-01-06T14:05:00Z</dcterms:modified>
</cp:coreProperties>
</file>