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Christophe\Cultuurconnect\Klantenmanagement\Berekeningtools\Website\2024\"/>
    </mc:Choice>
  </mc:AlternateContent>
  <xr:revisionPtr revIDLastSave="0" documentId="13_ncr:1_{12DEB13E-415A-4495-B2E2-A071D4330E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rekeningstool - Leestipper I" sheetId="1" r:id="rId1"/>
    <sheet name="Berekeningstool - Leestipper E" sheetId="3" r:id="rId2"/>
    <sheet name="Gegevens 2018" sheetId="2" state="hidden" r:id="rId3"/>
  </sheets>
  <definedNames>
    <definedName name="_xlnm.Print_Area" localSheetId="1">'Berekeningstool - Leestipper E'!$A$1:$J$30</definedName>
    <definedName name="_xlnm.Print_Area" localSheetId="0">'Berekeningstool - Leestipper I'!$A$1:$K$30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5" i="1"/>
  <c r="G17" i="3" l="1"/>
  <c r="B26" i="3" l="1"/>
  <c r="G15" i="3" l="1"/>
  <c r="G21" i="3" s="1"/>
  <c r="G11" i="3"/>
  <c r="G21" i="1"/>
</calcChain>
</file>

<file path=xl/sharedStrings.xml><?xml version="1.0" encoding="utf-8"?>
<sst xmlns="http://schemas.openxmlformats.org/spreadsheetml/2006/main" count="661" uniqueCount="344">
  <si>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</si>
  <si>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</si>
  <si>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</si>
  <si>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</si>
  <si>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</si>
  <si>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</si>
  <si>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</si>
  <si>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</si>
  <si>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</si>
  <si>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</si>
  <si>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</si>
  <si>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</si>
  <si>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</si>
  <si>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</si>
  <si>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</si>
  <si>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</si>
  <si>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</si>
  <si>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</si>
  <si>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</si>
  <si>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</si>
  <si>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</si>
  <si>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</si>
  <si>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</si>
  <si>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</si>
  <si>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</si>
  <si>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</si>
  <si>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</si>
  <si>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</si>
  <si>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</si>
  <si>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</si>
  <si>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</si>
  <si>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</si>
  <si>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</si>
  <si>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</si>
  <si>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</si>
  <si>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</si>
  <si>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</si>
  <si>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</si>
  <si>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</si>
  <si>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</si>
  <si>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</si>
  <si>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</si>
  <si>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</si>
  <si>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</si>
  <si>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</si>
  <si>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</si>
  <si>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</si>
  <si>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</si>
  <si>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</si>
  <si>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</si>
  <si>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</si>
  <si>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</si>
  <si>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</si>
  <si>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</si>
  <si>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</si>
  <si>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</si>
  <si>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</si>
  <si>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</si>
  <si>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</si>
  <si>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</si>
  <si>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</si>
  <si>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</si>
  <si>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</si>
  <si>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</si>
  <si>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</si>
  <si>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</si>
  <si>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</si>
  <si>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</si>
  <si>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</si>
  <si>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</si>
  <si>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</si>
  <si>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</si>
  <si>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</si>
  <si>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</si>
  <si>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</si>
  <si>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</si>
  <si>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</si>
  <si>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</si>
  <si>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</si>
  <si>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</si>
  <si>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</si>
  <si>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</si>
  <si>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</si>
  <si>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</si>
  <si>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</si>
  <si>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</si>
  <si>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</si>
  <si>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</si>
  <si>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</si>
  <si>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</si>
  <si>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</si>
  <si>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</si>
  <si>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</si>
  <si>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</si>
  <si>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</si>
  <si>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</si>
  <si>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</si>
  <si>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</si>
  <si>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</si>
  <si>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</si>
  <si>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</si>
  <si>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</si>
  <si>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</si>
  <si>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</si>
  <si>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</si>
  <si>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</si>
  <si>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</si>
  <si>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</si>
  <si>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</si>
  <si>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</si>
  <si>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</si>
  <si>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</si>
  <si>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</si>
  <si>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</si>
  <si>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</si>
  <si>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</si>
  <si>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</si>
  <si>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</si>
  <si>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</si>
  <si>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</si>
  <si>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</si>
  <si>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</si>
  <si>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</si>
  <si>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</si>
  <si>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</si>
  <si>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</si>
  <si>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</si>
  <si>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</si>
  <si>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</si>
  <si>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</si>
  <si>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</si>
  <si>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</si>
  <si>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</si>
  <si>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</si>
  <si>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</si>
  <si>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</si>
  <si>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</si>
  <si>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</si>
  <si>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</si>
  <si>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</si>
  <si>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</si>
  <si>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</si>
  <si>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</si>
  <si>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</si>
  <si>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</si>
  <si>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</si>
  <si>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</si>
  <si>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</si>
  <si>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</si>
  <si>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</si>
  <si>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</si>
  <si>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</si>
  <si>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</si>
  <si>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</si>
  <si>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</si>
  <si>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</si>
  <si>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</si>
  <si>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</si>
  <si>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</si>
  <si>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</si>
  <si>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</si>
  <si>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</si>
  <si>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</si>
  <si>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</si>
  <si>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</si>
  <si>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</si>
  <si>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</si>
  <si>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</si>
  <si>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</si>
  <si>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</si>
  <si>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</si>
  <si>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</si>
  <si>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</si>
  <si>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</si>
  <si>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</si>
  <si>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</si>
  <si>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</si>
  <si>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</si>
  <si>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</si>
  <si>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</si>
  <si>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</si>
  <si>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</si>
  <si>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</si>
  <si>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</si>
  <si>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</si>
  <si>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</si>
  <si>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</si>
  <si>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</si>
  <si>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</si>
  <si>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</si>
  <si>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</si>
  <si>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</si>
  <si>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</si>
  <si>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</si>
  <si>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</si>
  <si>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</si>
  <si>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</si>
  <si>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</si>
  <si>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</si>
  <si>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</si>
  <si>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</si>
  <si>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</si>
  <si>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</si>
  <si>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</si>
  <si>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</si>
  <si>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</si>
  <si>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</si>
  <si>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</si>
  <si>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</si>
  <si>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</si>
  <si>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</si>
  <si>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</si>
  <si>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</si>
  <si>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</si>
  <si>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</si>
  <si>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</si>
  <si>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</si>
  <si>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</si>
  <si>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</si>
  <si>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</si>
  <si>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</si>
  <si>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</si>
  <si>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</si>
  <si>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</si>
  <si>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</si>
  <si>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</si>
  <si>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</si>
  <si>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</si>
  <si>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</si>
  <si>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</si>
  <si>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</si>
  <si>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</si>
  <si>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</si>
  <si>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</si>
  <si>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</si>
  <si>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</si>
  <si>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</si>
  <si>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</si>
  <si>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</si>
  <si>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</si>
  <si>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</si>
  <si>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</si>
  <si>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</si>
  <si>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</si>
  <si>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</si>
  <si>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</si>
  <si>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</si>
  <si>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</si>
  <si>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</si>
  <si>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</si>
  <si>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</si>
  <si>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</si>
  <si>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</si>
  <si>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</si>
  <si>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</si>
  <si>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</si>
  <si>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</si>
  <si>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</si>
  <si>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</si>
  <si>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</si>
  <si>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</si>
  <si>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</si>
  <si>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</si>
  <si>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</si>
  <si>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</si>
  <si>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</si>
  <si>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</si>
  <si>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</si>
  <si>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</si>
  <si>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</si>
  <si>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</si>
  <si>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</si>
  <si>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</si>
  <si>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</si>
  <si>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</si>
  <si>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</si>
  <si>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</si>
  <si>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</si>
  <si>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</si>
  <si>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</si>
  <si>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</si>
  <si>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</si>
  <si>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</si>
  <si>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</si>
  <si>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</si>
  <si>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</si>
  <si>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</si>
  <si>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</si>
  <si>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</si>
  <si>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</si>
  <si>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</si>
  <si>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</si>
  <si>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</si>
  <si>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</si>
  <si>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</si>
  <si>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</si>
  <si>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</si>
  <si>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</si>
  <si>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</si>
  <si>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</si>
  <si>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</si>
  <si>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</si>
  <si>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</si>
  <si>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</si>
  <si>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</si>
  <si>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</si>
  <si>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</si>
  <si>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</si>
  <si>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</si>
  <si>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</si>
  <si>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</si>
  <si>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</si>
  <si>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</si>
  <si>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</si>
  <si>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</si>
  <si>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</si>
  <si>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</si>
  <si>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</si>
  <si>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</si>
  <si>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</si>
  <si>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</si>
  <si>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</si>
  <si>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</si>
  <si>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</si>
  <si>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</si>
  <si>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</si>
  <si>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</si>
  <si>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</si>
  <si>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</si>
  <si>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</si>
  <si>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</si>
  <si>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</si>
  <si>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</si>
  <si>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</si>
  <si>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</si>
  <si>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</si>
  <si>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t>https://www.cultuurconnect.be/diensten/mijnleestipper</t>
  </si>
  <si>
    <t>Mijn Leestipper</t>
  </si>
  <si>
    <t>Mijn Leestipper - Vaste kost</t>
  </si>
  <si>
    <t>Mijn Leestipper - Variabele kost</t>
  </si>
  <si>
    <r>
      <t xml:space="preserve">Totaal Mijn Leestipper </t>
    </r>
    <r>
      <rPr>
        <sz val="12"/>
        <rFont val="Arial"/>
        <family val="2"/>
      </rPr>
      <t>(incl. btw)</t>
    </r>
  </si>
  <si>
    <r>
      <t xml:space="preserve">Totaal Mijn Leestipper </t>
    </r>
    <r>
      <rPr>
        <sz val="12"/>
        <rFont val="Arial"/>
        <family val="2"/>
      </rPr>
      <t>(excl. btw)</t>
    </r>
  </si>
  <si>
    <t>€ 0,06426 per inwoner</t>
  </si>
  <si>
    <t>Deze berekening is geldig tot en met 31 december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</si>
</sst>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/>
    <xf numFmtId="0" fontId="11" fillId="5" borderId="14" xfId="0" applyFont="1" applyFill="1" applyBorder="1"/>
    <xf numFmtId="0" fontId="11" fillId="4" borderId="14" xfId="0" applyFont="1" applyFill="1" applyBorder="1"/>
    <xf numFmtId="0" fontId="11" fillId="4" borderId="15" xfId="0" applyFont="1" applyFill="1" applyBorder="1"/>
    <xf numFmtId="0" fontId="11" fillId="0" borderId="15" xfId="0" applyFont="1" applyBorder="1"/>
    <xf numFmtId="0" fontId="15" fillId="2" borderId="0" xfId="0" applyFont="1" applyFill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2" borderId="2" xfId="0" applyFont="1" applyFill="1" applyBorder="1"/>
    <xf numFmtId="0" fontId="4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0" xfId="0" applyFont="1" applyFill="1"/>
    <xf numFmtId="0" fontId="4" fillId="2" borderId="5" xfId="0" applyFont="1" applyFill="1" applyBorder="1" applyAlignment="1">
      <alignment horizontal="left"/>
    </xf>
    <xf numFmtId="0" fontId="7" fillId="2" borderId="6" xfId="0" applyFont="1" applyFill="1" applyBorder="1"/>
    <xf numFmtId="0" fontId="0" fillId="2" borderId="7" xfId="0" applyFill="1" applyBorder="1"/>
    <xf numFmtId="0" fontId="3" fillId="2" borderId="8" xfId="0" applyFont="1" applyFill="1" applyBorder="1"/>
    <xf numFmtId="164" fontId="0" fillId="2" borderId="9" xfId="0" applyNumberFormat="1" applyFill="1" applyBorder="1"/>
    <xf numFmtId="165" fontId="3" fillId="2" borderId="9" xfId="0" applyNumberFormat="1" applyFont="1" applyFill="1" applyBorder="1"/>
    <xf numFmtId="0" fontId="2" fillId="2" borderId="9" xfId="0" applyFont="1" applyFill="1" applyBorder="1"/>
    <xf numFmtId="0" fontId="5" fillId="2" borderId="9" xfId="0" applyFont="1" applyFill="1" applyBorder="1"/>
    <xf numFmtId="164" fontId="5" fillId="2" borderId="10" xfId="0" applyNumberFormat="1" applyFont="1" applyFill="1" applyBorder="1"/>
    <xf numFmtId="0" fontId="6" fillId="2" borderId="0" xfId="0" applyFont="1" applyFill="1"/>
    <xf numFmtId="165" fontId="2" fillId="2" borderId="0" xfId="0" applyNumberFormat="1" applyFont="1" applyFill="1"/>
    <xf numFmtId="0" fontId="5" fillId="2" borderId="0" xfId="0" applyFont="1" applyFill="1"/>
    <xf numFmtId="0" fontId="3" fillId="2" borderId="1" xfId="0" applyFont="1" applyFill="1" applyBorder="1"/>
    <xf numFmtId="164" fontId="0" fillId="2" borderId="2" xfId="0" applyNumberFormat="1" applyFill="1" applyBorder="1"/>
    <xf numFmtId="165" fontId="3" fillId="2" borderId="2" xfId="0" applyNumberFormat="1" applyFont="1" applyFill="1" applyBorder="1"/>
    <xf numFmtId="0" fontId="5" fillId="2" borderId="2" xfId="0" applyFont="1" applyFill="1" applyBorder="1"/>
    <xf numFmtId="164" fontId="5" fillId="2" borderId="3" xfId="0" applyNumberFormat="1" applyFont="1" applyFill="1" applyBorder="1"/>
    <xf numFmtId="0" fontId="2" fillId="2" borderId="7" xfId="0" applyFont="1" applyFill="1" applyBorder="1"/>
    <xf numFmtId="165" fontId="2" fillId="2" borderId="7" xfId="0" applyNumberFormat="1" applyFont="1" applyFill="1" applyBorder="1"/>
    <xf numFmtId="0" fontId="5" fillId="2" borderId="7" xfId="0" applyFont="1" applyFill="1" applyBorder="1"/>
    <xf numFmtId="164" fontId="5" fillId="2" borderId="11" xfId="0" applyNumberFormat="1" applyFont="1" applyFill="1" applyBorder="1"/>
    <xf numFmtId="164" fontId="0" fillId="2" borderId="0" xfId="0" applyNumberFormat="1" applyFill="1"/>
    <xf numFmtId="165" fontId="3" fillId="2" borderId="0" xfId="0" applyNumberFormat="1" applyFont="1" applyFill="1"/>
    <xf numFmtId="164" fontId="5" fillId="2" borderId="0" xfId="0" applyNumberFormat="1" applyFont="1" applyFill="1"/>
    <xf numFmtId="164" fontId="6" fillId="2" borderId="9" xfId="0" applyNumberFormat="1" applyFont="1" applyFill="1" applyBorder="1"/>
    <xf numFmtId="0" fontId="3" fillId="2" borderId="9" xfId="0" applyFont="1" applyFill="1" applyBorder="1"/>
    <xf numFmtId="0" fontId="6" fillId="2" borderId="9" xfId="0" applyFont="1" applyFill="1" applyBorder="1"/>
    <xf numFmtId="0" fontId="3" fillId="2" borderId="0" xfId="0" applyFont="1" applyFill="1"/>
    <xf numFmtId="0" fontId="3" fillId="6" borderId="2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/>
    <xf numFmtId="3" fontId="3" fillId="6" borderId="7" xfId="0" applyNumberFormat="1" applyFont="1" applyFill="1" applyBorder="1" applyProtection="1">
      <protection locked="0"/>
    </xf>
    <xf numFmtId="0" fontId="4" fillId="2" borderId="11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8" fillId="0" borderId="0" xfId="1" applyAlignment="1">
      <alignment horizontal="center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2</xdr:col>
      <xdr:colOff>485775</xdr:colOff>
      <xdr:row>8</xdr:row>
      <xdr:rowOff>114300</xdr:rowOff>
    </xdr:to>
    <xdr:pic>
      <xdr:nvPicPr>
        <xdr:cNvPr id="1025" name="Afbeelding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ltuurconnect.be/diensten/mijnleestipp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ultuurconnect.be/diensten/mijnleestipp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view="pageBreakPreview" zoomScaleNormal="100" zoomScaleSheetLayoutView="100" workbookViewId="0">
      <selection activeCell="G11" sqref="G11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23"/>
      <c r="F3" s="23"/>
      <c r="G3" s="23"/>
      <c r="H3" s="23"/>
      <c r="I3" s="23"/>
      <c r="J3" s="1"/>
      <c r="K3" s="1"/>
    </row>
    <row r="4" spans="1:11" x14ac:dyDescent="0.25">
      <c r="A4" s="1"/>
      <c r="B4" s="1"/>
      <c r="C4" s="1"/>
      <c r="D4" s="63" t="s">
        <v>337</v>
      </c>
      <c r="E4" s="63"/>
      <c r="F4" s="63"/>
      <c r="G4" s="63"/>
      <c r="H4" s="63"/>
      <c r="I4" s="63"/>
      <c r="J4" s="1"/>
      <c r="K4" s="1"/>
    </row>
    <row r="5" spans="1:11" x14ac:dyDescent="0.25">
      <c r="A5" s="1"/>
      <c r="B5" s="1"/>
      <c r="C5" s="1"/>
      <c r="D5" s="63"/>
      <c r="E5" s="63"/>
      <c r="F5" s="63"/>
      <c r="G5" s="63"/>
      <c r="H5" s="63"/>
      <c r="I5" s="63"/>
      <c r="J5" s="1"/>
      <c r="K5" s="1"/>
    </row>
    <row r="6" spans="1:11" x14ac:dyDescent="0.25">
      <c r="A6" s="1"/>
      <c r="B6" s="1"/>
      <c r="C6" s="1"/>
      <c r="D6" s="63"/>
      <c r="E6" s="63"/>
      <c r="F6" s="63"/>
      <c r="G6" s="63"/>
      <c r="H6" s="63"/>
      <c r="I6" s="63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64" t="s">
        <v>336</v>
      </c>
      <c r="E8" s="64"/>
      <c r="F8" s="64"/>
      <c r="G8" s="64"/>
      <c r="H8" s="64"/>
      <c r="I8" s="64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x14ac:dyDescent="0.25">
      <c r="A11" s="1"/>
      <c r="B11" s="24" t="s">
        <v>0</v>
      </c>
      <c r="C11" s="25"/>
      <c r="D11" s="26"/>
      <c r="E11" s="27"/>
      <c r="F11" s="26"/>
      <c r="G11" s="59"/>
      <c r="H11" s="26"/>
      <c r="I11" s="28"/>
      <c r="J11" s="1"/>
      <c r="K11" s="1"/>
    </row>
    <row r="12" spans="1:11" ht="15.75" x14ac:dyDescent="0.25">
      <c r="A12" s="1"/>
      <c r="B12" s="29"/>
      <c r="C12" s="30"/>
      <c r="D12" s="1"/>
      <c r="E12" s="1"/>
      <c r="F12" s="1"/>
      <c r="G12" s="1"/>
      <c r="H12" s="1"/>
      <c r="I12" s="31"/>
      <c r="J12" s="1"/>
      <c r="K12" s="1"/>
    </row>
    <row r="13" spans="1:11" ht="16.5" thickBot="1" x14ac:dyDescent="0.3">
      <c r="A13" s="1"/>
      <c r="B13" s="60" t="s">
        <v>1</v>
      </c>
      <c r="C13" s="48"/>
      <c r="D13" s="33"/>
      <c r="E13" s="33"/>
      <c r="F13" s="33"/>
      <c r="G13" s="61"/>
      <c r="H13" s="33"/>
      <c r="I13" s="62"/>
      <c r="J13" s="1"/>
      <c r="K13" s="1"/>
    </row>
    <row r="14" spans="1:11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6.5" thickBot="1" x14ac:dyDescent="0.3">
      <c r="A15" s="1"/>
      <c r="B15" s="34" t="s">
        <v>338</v>
      </c>
      <c r="C15" s="35"/>
      <c r="D15" s="36"/>
      <c r="E15" s="37"/>
      <c r="F15" s="37"/>
      <c r="G15" s="36">
        <f>180*1.21*129.45/108.22</f>
        <v>260.52679726483086</v>
      </c>
      <c r="H15" s="38"/>
      <c r="I15" s="39"/>
      <c r="J15" s="1"/>
      <c r="K15" s="1"/>
    </row>
    <row r="16" spans="1:11" ht="16.5" thickBot="1" x14ac:dyDescent="0.3">
      <c r="A16" s="1"/>
      <c r="B16" s="40"/>
      <c r="C16" s="1"/>
      <c r="D16" s="30"/>
      <c r="E16" s="30"/>
      <c r="F16" s="30"/>
      <c r="G16" s="41"/>
      <c r="H16" s="42"/>
      <c r="I16" s="42"/>
      <c r="J16" s="1"/>
      <c r="K16" s="1"/>
    </row>
    <row r="17" spans="1:11" ht="15.75" x14ac:dyDescent="0.25">
      <c r="A17" s="1"/>
      <c r="B17" s="43" t="s">
        <v>339</v>
      </c>
      <c r="C17" s="44"/>
      <c r="D17" s="45"/>
      <c r="E17" s="25"/>
      <c r="F17" s="25"/>
      <c r="G17" s="45">
        <f>G13*0.045*1.21*129.45/108.22</f>
        <v>0</v>
      </c>
      <c r="H17" s="46"/>
      <c r="I17" s="47"/>
      <c r="J17" s="1"/>
      <c r="K17" s="1"/>
    </row>
    <row r="18" spans="1:11" ht="16.5" thickBot="1" x14ac:dyDescent="0.3">
      <c r="A18" s="1"/>
      <c r="B18" s="32" t="s">
        <v>342</v>
      </c>
      <c r="C18" s="48"/>
      <c r="D18" s="33"/>
      <c r="E18" s="33"/>
      <c r="F18" s="48"/>
      <c r="G18" s="49"/>
      <c r="H18" s="50"/>
      <c r="I18" s="51"/>
      <c r="J18" s="1"/>
      <c r="K18" s="1"/>
    </row>
    <row r="19" spans="1:11" ht="15.75" x14ac:dyDescent="0.25">
      <c r="A19" s="1"/>
      <c r="B19" s="1"/>
      <c r="C19" s="52"/>
      <c r="D19" s="41"/>
      <c r="E19" s="30"/>
      <c r="F19" s="30"/>
      <c r="G19" s="53"/>
      <c r="H19" s="42"/>
      <c r="I19" s="54"/>
      <c r="J19" s="1"/>
      <c r="K19" s="1"/>
    </row>
    <row r="20" spans="1:11" ht="16.5" thickBot="1" x14ac:dyDescent="0.3">
      <c r="A20" s="1"/>
      <c r="B20" s="42"/>
      <c r="C20" s="54"/>
      <c r="D20" s="41"/>
      <c r="E20" s="30"/>
      <c r="F20" s="30"/>
      <c r="G20" s="41"/>
      <c r="H20" s="40"/>
      <c r="I20" s="54"/>
      <c r="J20" s="1"/>
      <c r="K20" s="1"/>
    </row>
    <row r="21" spans="1:11" ht="16.5" thickBot="1" x14ac:dyDescent="0.3">
      <c r="A21" s="1"/>
      <c r="B21" s="34" t="s">
        <v>340</v>
      </c>
      <c r="C21" s="55"/>
      <c r="D21" s="36"/>
      <c r="E21" s="56"/>
      <c r="F21" s="56"/>
      <c r="G21" s="36">
        <f>SUM(G15+G17)</f>
        <v>260.52679726483086</v>
      </c>
      <c r="H21" s="57"/>
      <c r="I21" s="39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x14ac:dyDescent="0.25">
      <c r="A25" s="1"/>
      <c r="B25" s="40" t="s">
        <v>333</v>
      </c>
      <c r="C25" s="1"/>
      <c r="D25" s="1"/>
      <c r="E25" s="1"/>
      <c r="F25" s="58"/>
      <c r="G25" s="1"/>
      <c r="H25" s="58"/>
      <c r="I25" s="1"/>
      <c r="J25" s="1"/>
      <c r="K25" s="1"/>
    </row>
    <row r="26" spans="1:11" ht="15.75" x14ac:dyDescent="0.25">
      <c r="A26" s="1"/>
      <c r="B26" s="42" t="s">
        <v>343</v>
      </c>
      <c r="C26" s="1"/>
      <c r="D26" s="1"/>
      <c r="E26" s="1"/>
      <c r="F26" s="58"/>
      <c r="G26" s="1"/>
      <c r="H26" s="58"/>
      <c r="I26" s="1"/>
      <c r="J26" s="1"/>
      <c r="K26" s="1"/>
    </row>
    <row r="27" spans="1:11" ht="15.75" x14ac:dyDescent="0.25">
      <c r="A27" s="1"/>
      <c r="B27" s="1" t="s">
        <v>335</v>
      </c>
      <c r="C27" s="1"/>
      <c r="D27" s="1"/>
      <c r="E27" s="1"/>
      <c r="F27" s="58"/>
      <c r="G27" s="1"/>
      <c r="H27" s="58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algorithmName="SHA-512" hashValue="hCfelSqlQUE+5occ6z21YcKZ1Gq86k13Iho68Ruijk9cpnohKW6fj3XFh90PlvrcwqVMOZx+NjeYqqd7qD1FVA==" saltValue="BWtQI72cFyfGKYzLQ28zpQ==" spinCount="100000" sheet="1" selectLockedCells="1"/>
  <mergeCells count="2">
    <mergeCell ref="D4:I6"/>
    <mergeCell ref="D8:I8"/>
  </mergeCells>
  <hyperlinks>
    <hyperlink ref="D8" r:id="rId1" xr:uid="{00000000-0004-0000-0000-000000000000}"/>
  </hyperlinks>
  <pageMargins left="0.7" right="0.7" top="0.75" bottom="0.75" header="0.3" footer="0.3"/>
  <pageSetup paperSize="9"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view="pageBreakPreview" topLeftCell="A4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23"/>
      <c r="F3" s="23"/>
      <c r="G3" s="23"/>
      <c r="H3" s="23"/>
      <c r="I3" s="23"/>
      <c r="J3" s="1"/>
    </row>
    <row r="4" spans="1:10" x14ac:dyDescent="0.25">
      <c r="A4" s="1"/>
      <c r="B4" s="1"/>
      <c r="C4" s="1"/>
      <c r="D4" s="63" t="s">
        <v>337</v>
      </c>
      <c r="E4" s="63"/>
      <c r="F4" s="63"/>
      <c r="G4" s="63"/>
      <c r="H4" s="63"/>
      <c r="I4" s="63"/>
      <c r="J4" s="1"/>
    </row>
    <row r="5" spans="1:10" x14ac:dyDescent="0.25">
      <c r="A5" s="1"/>
      <c r="B5" s="1"/>
      <c r="C5" s="1"/>
      <c r="D5" s="63"/>
      <c r="E5" s="63"/>
      <c r="F5" s="63"/>
      <c r="G5" s="63"/>
      <c r="H5" s="63"/>
      <c r="I5" s="63"/>
      <c r="J5" s="1"/>
    </row>
    <row r="6" spans="1:10" x14ac:dyDescent="0.25">
      <c r="A6" s="1"/>
      <c r="B6" s="1"/>
      <c r="C6" s="1"/>
      <c r="D6" s="63"/>
      <c r="E6" s="63"/>
      <c r="F6" s="63"/>
      <c r="G6" s="63"/>
      <c r="H6" s="63"/>
      <c r="I6" s="63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65" t="s">
        <v>336</v>
      </c>
      <c r="E8" s="66"/>
      <c r="F8" s="66"/>
      <c r="G8" s="66"/>
      <c r="H8" s="66"/>
      <c r="I8" s="66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"/>
      <c r="B11" s="24" t="s">
        <v>0</v>
      </c>
      <c r="C11" s="25"/>
      <c r="D11" s="26"/>
      <c r="E11" s="27"/>
      <c r="F11" s="26"/>
      <c r="G11" s="59">
        <f>'Berekeningstool - Leestipper I'!G11</f>
        <v>0</v>
      </c>
      <c r="H11" s="26"/>
      <c r="I11" s="28"/>
      <c r="J11" s="1"/>
    </row>
    <row r="12" spans="1:10" ht="15.75" x14ac:dyDescent="0.25">
      <c r="A12" s="1"/>
      <c r="B12" s="29"/>
      <c r="C12" s="30"/>
      <c r="D12" s="1"/>
      <c r="E12" s="1"/>
      <c r="F12" s="1"/>
      <c r="G12" s="1"/>
      <c r="H12" s="1"/>
      <c r="I12" s="31"/>
      <c r="J12" s="1"/>
    </row>
    <row r="13" spans="1:10" ht="16.5" thickBot="1" x14ac:dyDescent="0.3">
      <c r="A13" s="1"/>
      <c r="B13" s="60" t="s">
        <v>1</v>
      </c>
      <c r="C13" s="48"/>
      <c r="D13" s="33"/>
      <c r="E13" s="33"/>
      <c r="F13" s="33"/>
      <c r="G13" s="61"/>
      <c r="H13" s="33"/>
      <c r="I13" s="62"/>
      <c r="J13" s="1"/>
    </row>
    <row r="14" spans="1:10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6.5" thickBot="1" x14ac:dyDescent="0.3">
      <c r="A15" s="1"/>
      <c r="B15" s="34" t="s">
        <v>338</v>
      </c>
      <c r="C15" s="35"/>
      <c r="D15" s="36"/>
      <c r="E15" s="37"/>
      <c r="F15" s="37"/>
      <c r="G15" s="36">
        <f>'Berekeningstool - Leestipper I'!G15/1.21</f>
        <v>215.31140269820733</v>
      </c>
      <c r="H15" s="38"/>
      <c r="I15" s="39"/>
      <c r="J15" s="1"/>
    </row>
    <row r="16" spans="1:10" ht="16.5" thickBot="1" x14ac:dyDescent="0.3">
      <c r="A16" s="1"/>
      <c r="B16" s="40"/>
      <c r="C16" s="1"/>
      <c r="D16" s="30"/>
      <c r="E16" s="30"/>
      <c r="F16" s="30"/>
      <c r="G16" s="41"/>
      <c r="H16" s="42"/>
      <c r="I16" s="42"/>
      <c r="J16" s="1"/>
    </row>
    <row r="17" spans="1:10" ht="15.75" x14ac:dyDescent="0.25">
      <c r="A17" s="1"/>
      <c r="B17" s="43" t="s">
        <v>339</v>
      </c>
      <c r="C17" s="44"/>
      <c r="D17" s="45"/>
      <c r="E17" s="25"/>
      <c r="F17" s="25"/>
      <c r="G17" s="45">
        <f>'Berekeningstool - Leestipper I'!G17/1.21</f>
        <v>0</v>
      </c>
      <c r="H17" s="46"/>
      <c r="I17" s="47"/>
      <c r="J17" s="1"/>
    </row>
    <row r="18" spans="1:10" ht="16.5" thickBot="1" x14ac:dyDescent="0.3">
      <c r="A18" s="1"/>
      <c r="B18" s="32"/>
      <c r="C18" s="48"/>
      <c r="D18" s="33"/>
      <c r="E18" s="33"/>
      <c r="F18" s="48"/>
      <c r="G18" s="49"/>
      <c r="H18" s="50"/>
      <c r="I18" s="51"/>
      <c r="J18" s="1"/>
    </row>
    <row r="19" spans="1:10" ht="15.75" x14ac:dyDescent="0.25">
      <c r="A19" s="1"/>
      <c r="B19" s="1"/>
      <c r="C19" s="52"/>
      <c r="D19" s="41"/>
      <c r="E19" s="30"/>
      <c r="F19" s="30"/>
      <c r="G19" s="53"/>
      <c r="H19" s="42"/>
      <c r="I19" s="54"/>
      <c r="J19" s="1"/>
    </row>
    <row r="20" spans="1:10" ht="16.5" thickBot="1" x14ac:dyDescent="0.3">
      <c r="A20" s="1"/>
      <c r="B20" s="42"/>
      <c r="C20" s="54"/>
      <c r="D20" s="41"/>
      <c r="E20" s="30"/>
      <c r="F20" s="30"/>
      <c r="G20" s="41"/>
      <c r="H20" s="40"/>
      <c r="I20" s="54"/>
      <c r="J20" s="1"/>
    </row>
    <row r="21" spans="1:10" ht="16.5" thickBot="1" x14ac:dyDescent="0.3">
      <c r="A21" s="1"/>
      <c r="B21" s="34" t="s">
        <v>341</v>
      </c>
      <c r="C21" s="55"/>
      <c r="D21" s="36"/>
      <c r="E21" s="56"/>
      <c r="F21" s="56"/>
      <c r="G21" s="36">
        <f>SUM(G15+G17)</f>
        <v>215.31140269820733</v>
      </c>
      <c r="H21" s="57"/>
      <c r="I21" s="39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x14ac:dyDescent="0.25">
      <c r="A25" s="1"/>
      <c r="B25" s="40" t="s">
        <v>333</v>
      </c>
      <c r="C25" s="1"/>
      <c r="D25" s="1"/>
      <c r="E25" s="1"/>
      <c r="F25" s="58"/>
      <c r="G25" s="1"/>
      <c r="H25" s="58"/>
      <c r="I25" s="1"/>
      <c r="J25" s="1"/>
    </row>
    <row r="26" spans="1:10" ht="15.75" x14ac:dyDescent="0.25">
      <c r="A26" s="1"/>
      <c r="B26" s="42" t="str">
        <f>'Berekeningstool - Leestipper I'!B26</f>
        <v>Deze berekening is geldig tot en met 31 december 2024.</v>
      </c>
      <c r="C26" s="1"/>
      <c r="D26" s="1"/>
      <c r="E26" s="1"/>
      <c r="F26" s="58"/>
      <c r="G26" s="1"/>
      <c r="H26" s="58"/>
      <c r="I26" s="1"/>
      <c r="J26" s="1"/>
    </row>
    <row r="27" spans="1:10" ht="15.75" x14ac:dyDescent="0.25">
      <c r="A27" s="1"/>
      <c r="B27" s="1" t="s">
        <v>334</v>
      </c>
      <c r="C27" s="1"/>
      <c r="D27" s="1"/>
      <c r="E27" s="1"/>
      <c r="F27" s="58"/>
      <c r="G27" s="1"/>
      <c r="H27" s="58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algorithmName="SHA-512" hashValue="Xzp16FUMYLaBw8Wuta3M1MaS+e1+145eINw6pYQDXuCCwd0PkGM5tB/m096UUxasUIyS7HaIlLfru6eUPQIusA==" saltValue="95iaeIiOqnjf+mdZQLwrig==" spinCount="100000" sheet="1" selectLockedCells="1"/>
  <mergeCells count="2">
    <mergeCell ref="D4:I6"/>
    <mergeCell ref="D8:I8"/>
  </mergeCells>
  <hyperlinks>
    <hyperlink ref="D8" r:id="rId1" xr:uid="{00000000-0004-0000-0100-000000000000}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Leestipper I</vt:lpstr>
      <vt:lpstr>Berekeningstool - Leestipper E</vt:lpstr>
      <vt:lpstr>Gegevens 2018</vt:lpstr>
      <vt:lpstr>'Berekeningstool - Leestipper E'!Afdrukbereik</vt:lpstr>
      <vt:lpstr>'Berekeningstool - Leestipper I'!Afdrukbereik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2024-01-12T11:06:42Z</dcterms:modified>
</cp:coreProperties>
</file>